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BeljanAn\AppData\Local\Microsoft\Windows\INetCache\Content.Outlook\EJBTJ3NA\"/>
    </mc:Choice>
  </mc:AlternateContent>
  <xr:revisionPtr revIDLastSave="0" documentId="13_ncr:1_{4BBDB656-D29C-40DE-8634-7B2336A5AE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 Kategorija - 3. i 4. razred" sheetId="1" r:id="rId1"/>
    <sheet name="B Kategorija - 1. i 2. razred" sheetId="2" r:id="rId2"/>
  </sheets>
  <definedNames>
    <definedName name="_xlnm._FilterDatabase" localSheetId="0" hidden="1">'A Kategorija - 3. i 4. razred'!$A$2:$K$18</definedName>
    <definedName name="_xlnm.Print_Titles" localSheetId="0">'A Kategorija - 3. i 4. razred'!$A:$A,'A Kategorija - 3. i 4. razred'!$1:$3</definedName>
    <definedName name="_xlnm.Print_Titles" localSheetId="1">'B Kategorija - 1. i 2. razred'!$A:$A,'B Kategorija - 1. i 2. razred'!$1:$3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" l="1"/>
  <c r="D16" i="2"/>
  <c r="H16" i="2"/>
  <c r="K16" i="2"/>
  <c r="I16" i="2"/>
  <c r="G16" i="2"/>
  <c r="F16" i="2"/>
  <c r="J16" i="2"/>
  <c r="E16" i="2"/>
  <c r="B16" i="2"/>
  <c r="D16" i="1" l="1"/>
  <c r="I16" i="1"/>
  <c r="F16" i="1"/>
  <c r="E16" i="1"/>
  <c r="H16" i="1"/>
  <c r="C16" i="1"/>
  <c r="G16" i="1"/>
  <c r="K16" i="1"/>
  <c r="J16" i="1"/>
  <c r="B16" i="1"/>
  <c r="J13" i="1" l="1"/>
  <c r="D5" i="1"/>
  <c r="D18" i="1" s="1"/>
  <c r="C5" i="1"/>
  <c r="C18" i="1" s="1"/>
  <c r="I5" i="1"/>
  <c r="I18" i="1" s="1"/>
  <c r="F5" i="1"/>
  <c r="F18" i="1" s="1"/>
  <c r="G5" i="1"/>
  <c r="G18" i="1" s="1"/>
  <c r="E5" i="1"/>
  <c r="E18" i="1" s="1"/>
  <c r="K5" i="1"/>
  <c r="K18" i="1" s="1"/>
  <c r="B5" i="1"/>
  <c r="B18" i="1" s="1"/>
  <c r="H5" i="1"/>
  <c r="H18" i="1" s="1"/>
  <c r="J5" i="1"/>
  <c r="J18" i="1" s="1"/>
  <c r="G13" i="2"/>
  <c r="J13" i="2"/>
  <c r="I13" i="2"/>
  <c r="G5" i="2"/>
  <c r="G18" i="2" s="1"/>
  <c r="J5" i="2"/>
  <c r="J18" i="2" s="1"/>
  <c r="I5" i="2"/>
  <c r="I18" i="2" s="1"/>
  <c r="D13" i="2"/>
  <c r="E13" i="2"/>
  <c r="B13" i="2"/>
  <c r="K13" i="2"/>
  <c r="F13" i="2"/>
  <c r="D5" i="2"/>
  <c r="D18" i="2" s="1"/>
  <c r="E5" i="2"/>
  <c r="E18" i="2" s="1"/>
  <c r="B5" i="2"/>
  <c r="B18" i="2" s="1"/>
  <c r="K5" i="2"/>
  <c r="K18" i="2" s="1"/>
  <c r="F5" i="2"/>
  <c r="F18" i="2" s="1"/>
  <c r="H13" i="2" l="1"/>
  <c r="C13" i="2"/>
  <c r="H13" i="1" l="1"/>
  <c r="F13" i="1"/>
  <c r="K13" i="1"/>
  <c r="B13" i="1"/>
  <c r="D13" i="1"/>
  <c r="I13" i="1"/>
  <c r="E13" i="1"/>
  <c r="C13" i="1"/>
  <c r="G13" i="1"/>
  <c r="C5" i="2" l="1"/>
  <c r="C18" i="2" s="1"/>
  <c r="H5" i="2"/>
  <c r="H18" i="2" s="1"/>
</calcChain>
</file>

<file path=xl/sharedStrings.xml><?xml version="1.0" encoding="utf-8"?>
<sst xmlns="http://schemas.openxmlformats.org/spreadsheetml/2006/main" count="50" uniqueCount="35">
  <si>
    <t xml:space="preserve">Naziv ekipe </t>
  </si>
  <si>
    <t xml:space="preserve">0,25 * bodovi iz prvog kruga </t>
  </si>
  <si>
    <t xml:space="preserve">Kriteriji ocjenjivanja </t>
  </si>
  <si>
    <t xml:space="preserve">Oblik prezentacije </t>
  </si>
  <si>
    <t xml:space="preserve">Primjerenost predložene analize ciljevima </t>
  </si>
  <si>
    <t xml:space="preserve">Metodologija i provedena analiza koje moraju biti u skladu s razinom obrazovanja sudionika  </t>
  </si>
  <si>
    <t xml:space="preserve">Prikaz rezultata </t>
  </si>
  <si>
    <t>UKUPNO</t>
  </si>
  <si>
    <t xml:space="preserve">Ukupan broj bodova u drugom krugu Statističkog natjecanja </t>
  </si>
  <si>
    <t xml:space="preserve">Ukupan broj bodova u prvom krugu Statističkog natjecanja </t>
  </si>
  <si>
    <t xml:space="preserve">Objašnjenje rezultata i zaključci </t>
  </si>
  <si>
    <t>ELPROSICE</t>
  </si>
  <si>
    <t>ŽIRAF3</t>
  </si>
  <si>
    <t>TRIOSONATA</t>
  </si>
  <si>
    <t>STEMOVKE</t>
  </si>
  <si>
    <t>ANAMARILAN</t>
  </si>
  <si>
    <t>SAM0JA</t>
  </si>
  <si>
    <t>SVILENE</t>
  </si>
  <si>
    <t>KEKSE</t>
  </si>
  <si>
    <t>505TREND</t>
  </si>
  <si>
    <t>TRICEPS</t>
  </si>
  <si>
    <t>KG-BRDALO</t>
  </si>
  <si>
    <t>POMORCI2</t>
  </si>
  <si>
    <t>2024./2025.</t>
  </si>
  <si>
    <t>GJSMOD</t>
  </si>
  <si>
    <t>VREČKA</t>
  </si>
  <si>
    <t>ROLERI</t>
  </si>
  <si>
    <t>GOSLING</t>
  </si>
  <si>
    <t>SIRENA</t>
  </si>
  <si>
    <t>GAUSSOVCI</t>
  </si>
  <si>
    <t>BLANJALICA</t>
  </si>
  <si>
    <t>MIŠIĆI</t>
  </si>
  <si>
    <t xml:space="preserve">Ukupan broj normaliziranih bodova u drugom krugu Statističkog natjecanja </t>
  </si>
  <si>
    <t xml:space="preserve">0,75 * normalizirani bodovi iz drugog kruga </t>
  </si>
  <si>
    <t xml:space="preserve">U drugom krugu, prezentacije ekipa ocjenjivao je stručni ocjenjivački žiri Statističkog natjecanja.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</si>
</sst>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  <charset val="238"/>
    </font>
    <font>
      <sz val="22"/>
      <color theme="1"/>
      <name val="Calibri"/>
      <family val="2"/>
      <scheme val="minor"/>
    </font>
    <font>
      <sz val="2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auto="1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auto="1"/>
      </top>
      <bottom style="thin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1" fillId="2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2" fontId="0" fillId="0" borderId="0" xfId="0" applyNumberFormat="1"/>
    <xf numFmtId="2" fontId="3" fillId="0" borderId="0" xfId="0" applyNumberFormat="1" applyFont="1"/>
    <xf numFmtId="0" fontId="2" fillId="2" borderId="1" xfId="0" applyFont="1" applyFill="1" applyBorder="1" applyAlignment="1">
      <alignment horizontal="left" vertical="center" wrapText="1"/>
    </xf>
    <xf numFmtId="0" fontId="0" fillId="4" borderId="0" xfId="0" applyFill="1"/>
    <xf numFmtId="0" fontId="0" fillId="5" borderId="0" xfId="0" applyFill="1"/>
    <xf numFmtId="0" fontId="2" fillId="2" borderId="4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2" fontId="4" fillId="3" borderId="0" xfId="0" applyNumberFormat="1" applyFont="1" applyFill="1" applyAlignment="1">
      <alignment vertical="center"/>
    </xf>
    <xf numFmtId="2" fontId="4" fillId="0" borderId="0" xfId="0" applyNumberFormat="1" applyFont="1" applyAlignment="1">
      <alignment vertical="center"/>
    </xf>
    <xf numFmtId="2" fontId="2" fillId="2" borderId="0" xfId="0" applyNumberFormat="1" applyFont="1" applyFill="1" applyAlignment="1">
      <alignment vertical="center"/>
    </xf>
    <xf numFmtId="2" fontId="1" fillId="0" borderId="0" xfId="0" applyNumberFormat="1" applyFont="1" applyAlignment="1">
      <alignment vertical="center"/>
    </xf>
    <xf numFmtId="0" fontId="5" fillId="0" borderId="0" xfId="0" applyFont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7" fillId="0" borderId="5" xfId="0" applyFont="1" applyBorder="1"/>
    <xf numFmtId="0" fontId="6" fillId="5" borderId="0" xfId="0" applyFont="1" applyFill="1"/>
    <xf numFmtId="2" fontId="1" fillId="0" borderId="0" xfId="0" applyNumberFormat="1" applyFont="1" applyAlignment="1">
      <alignment vertical="center" wrapText="1"/>
    </xf>
  </cellXfs>
  <cellStyles count="1">
    <cellStyle name="Normal" xfId="0" builtinId="0"/>
  </cellStyles>
  <dxfs count="6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1F4E78"/>
      <color rgb="FFFB6A5B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0</xdr:col>
      <xdr:colOff>1169345</xdr:colOff>
      <xdr:row>1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4E35F52-F4A4-4603-8304-FD93A56D4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47625"/>
          <a:ext cx="1112195" cy="742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0</xdr:col>
      <xdr:colOff>1169345</xdr:colOff>
      <xdr:row>1</xdr:row>
      <xdr:rowOff>9525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1A6E036-E5DA-4D47-8D60-86F094B12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47625"/>
          <a:ext cx="1112195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19" sqref="A19"/>
    </sheetView>
  </sheetViews>
  <sheetFormatPr defaultRowHeight="15" x14ac:dyDescent="0.25"/>
  <cols>
    <col min="1" max="1" width="56.7109375" customWidth="1"/>
    <col min="2" max="8" width="12.7109375" customWidth="1"/>
    <col min="9" max="9" width="12.42578125" customWidth="1"/>
    <col min="10" max="11" width="12.7109375" customWidth="1"/>
  </cols>
  <sheetData>
    <row r="1" spans="1:11" ht="61.5" customHeight="1" thickBot="1" x14ac:dyDescent="0.5">
      <c r="A1" s="17"/>
      <c r="C1" s="18"/>
      <c r="D1" s="18"/>
      <c r="E1" s="18"/>
      <c r="F1" s="18"/>
      <c r="G1" s="18"/>
      <c r="H1" s="18"/>
      <c r="I1" s="18"/>
      <c r="J1" s="29" t="s">
        <v>23</v>
      </c>
      <c r="K1" s="18"/>
    </row>
    <row r="2" spans="1:11" ht="30" customHeight="1" x14ac:dyDescent="0.25">
      <c r="A2" s="19" t="s">
        <v>0</v>
      </c>
      <c r="B2" s="2" t="s">
        <v>17</v>
      </c>
      <c r="C2" s="2" t="s">
        <v>20</v>
      </c>
      <c r="D2" s="2" t="s">
        <v>19</v>
      </c>
      <c r="E2" s="2" t="s">
        <v>11</v>
      </c>
      <c r="F2" s="2" t="s">
        <v>22</v>
      </c>
      <c r="G2" s="2" t="s">
        <v>13</v>
      </c>
      <c r="H2" s="2" t="s">
        <v>18</v>
      </c>
      <c r="I2" s="2" t="s">
        <v>21</v>
      </c>
      <c r="J2" s="2" t="s">
        <v>12</v>
      </c>
      <c r="K2" s="2" t="s">
        <v>16</v>
      </c>
    </row>
    <row r="3" spans="1:11" ht="15" customHeight="1" x14ac:dyDescent="0.25">
      <c r="A3" s="3"/>
      <c r="D3" s="4"/>
      <c r="H3" s="4"/>
      <c r="I3" s="4"/>
      <c r="J3" s="4"/>
      <c r="K3" s="4"/>
    </row>
    <row r="4" spans="1:11" ht="15" customHeight="1" x14ac:dyDescent="0.25">
      <c r="A4" s="5" t="s">
        <v>9</v>
      </c>
      <c r="B4" s="24">
        <v>100</v>
      </c>
      <c r="C4" s="24">
        <v>95.57</v>
      </c>
      <c r="D4" s="24">
        <v>95.57</v>
      </c>
      <c r="E4" s="24">
        <v>91.13</v>
      </c>
      <c r="F4" s="24">
        <v>95.57</v>
      </c>
      <c r="G4" s="24">
        <v>95.57</v>
      </c>
      <c r="H4" s="24">
        <v>100</v>
      </c>
      <c r="I4" s="24">
        <v>95.57</v>
      </c>
      <c r="J4" s="24">
        <v>100</v>
      </c>
      <c r="K4" s="24">
        <v>100</v>
      </c>
    </row>
    <row r="5" spans="1:11" ht="15" customHeight="1" x14ac:dyDescent="0.25">
      <c r="A5" s="5" t="s">
        <v>1</v>
      </c>
      <c r="B5" s="24">
        <f t="shared" ref="B5:K5" si="0">0.25*B4</f>
        <v>25</v>
      </c>
      <c r="C5" s="24">
        <f t="shared" si="0"/>
        <v>23.892499999999998</v>
      </c>
      <c r="D5" s="24">
        <f t="shared" si="0"/>
        <v>23.892499999999998</v>
      </c>
      <c r="E5" s="24">
        <f t="shared" si="0"/>
        <v>22.782499999999999</v>
      </c>
      <c r="F5" s="24">
        <f t="shared" si="0"/>
        <v>23.892499999999998</v>
      </c>
      <c r="G5" s="24">
        <f t="shared" si="0"/>
        <v>23.892499999999998</v>
      </c>
      <c r="H5" s="24">
        <f t="shared" si="0"/>
        <v>25</v>
      </c>
      <c r="I5" s="24">
        <f t="shared" si="0"/>
        <v>23.892499999999998</v>
      </c>
      <c r="J5" s="24">
        <f t="shared" si="0"/>
        <v>25</v>
      </c>
      <c r="K5" s="24">
        <f t="shared" si="0"/>
        <v>25</v>
      </c>
    </row>
    <row r="6" spans="1:11" ht="15" customHeight="1" x14ac:dyDescent="0.25">
      <c r="A6" s="6"/>
      <c r="D6" s="20"/>
      <c r="H6" s="20"/>
      <c r="I6" s="20"/>
      <c r="J6" s="20"/>
      <c r="K6" s="20"/>
    </row>
    <row r="7" spans="1:11" ht="15" customHeight="1" x14ac:dyDescent="0.25">
      <c r="A7" s="7" t="s">
        <v>2</v>
      </c>
      <c r="D7" s="21"/>
      <c r="H7" s="21"/>
      <c r="I7" s="21"/>
      <c r="J7" s="21"/>
      <c r="K7" s="21"/>
    </row>
    <row r="8" spans="1:11" ht="15" customHeight="1" x14ac:dyDescent="0.25">
      <c r="A8" s="3" t="s">
        <v>3</v>
      </c>
      <c r="B8" s="25">
        <v>8.7799999999999994</v>
      </c>
      <c r="C8" s="25">
        <v>8.7799999999999994</v>
      </c>
      <c r="D8" s="25">
        <v>8.7799999999999994</v>
      </c>
      <c r="E8" s="25">
        <v>8.7799999999999994</v>
      </c>
      <c r="F8" s="25">
        <v>8.67</v>
      </c>
      <c r="G8" s="25">
        <v>8.7799999999999994</v>
      </c>
      <c r="H8" s="25">
        <v>8.67</v>
      </c>
      <c r="I8" s="25">
        <v>8.2200000000000006</v>
      </c>
      <c r="J8" s="14">
        <v>8.67</v>
      </c>
      <c r="K8" s="25">
        <v>7.56</v>
      </c>
    </row>
    <row r="9" spans="1:11" ht="15" customHeight="1" x14ac:dyDescent="0.25">
      <c r="A9" s="3" t="s">
        <v>4</v>
      </c>
      <c r="B9" s="25">
        <v>27.56</v>
      </c>
      <c r="C9" s="25">
        <v>27.44</v>
      </c>
      <c r="D9" s="25">
        <v>28.67</v>
      </c>
      <c r="E9" s="25">
        <v>26.78</v>
      </c>
      <c r="F9" s="25">
        <v>25.56</v>
      </c>
      <c r="G9" s="25">
        <v>25.89</v>
      </c>
      <c r="H9" s="25">
        <v>26.56</v>
      </c>
      <c r="I9" s="25">
        <v>26.44</v>
      </c>
      <c r="J9" s="14">
        <v>25.56</v>
      </c>
      <c r="K9" s="25">
        <v>25.44</v>
      </c>
    </row>
    <row r="10" spans="1:11" s="1" customFormat="1" ht="25.5" x14ac:dyDescent="0.25">
      <c r="A10" s="8" t="s">
        <v>5</v>
      </c>
      <c r="B10" s="30">
        <v>9.11</v>
      </c>
      <c r="C10" s="30">
        <v>9</v>
      </c>
      <c r="D10" s="25">
        <v>9.33</v>
      </c>
      <c r="E10" s="30">
        <v>8.89</v>
      </c>
      <c r="F10" s="30">
        <v>8.44</v>
      </c>
      <c r="G10" s="30">
        <v>8.67</v>
      </c>
      <c r="H10" s="25">
        <v>8.56</v>
      </c>
      <c r="I10" s="25">
        <v>7.56</v>
      </c>
      <c r="J10" s="14">
        <v>8</v>
      </c>
      <c r="K10" s="25">
        <v>7.22</v>
      </c>
    </row>
    <row r="11" spans="1:11" ht="15" customHeight="1" x14ac:dyDescent="0.25">
      <c r="A11" s="3" t="s">
        <v>6</v>
      </c>
      <c r="B11" s="25">
        <v>26.56</v>
      </c>
      <c r="C11" s="25">
        <v>26.89</v>
      </c>
      <c r="D11" s="25">
        <v>27</v>
      </c>
      <c r="E11" s="25">
        <v>25.44</v>
      </c>
      <c r="F11" s="25">
        <v>25.44</v>
      </c>
      <c r="G11" s="25">
        <v>24.11</v>
      </c>
      <c r="H11" s="25">
        <v>24.22</v>
      </c>
      <c r="I11" s="25">
        <v>25.78</v>
      </c>
      <c r="J11" s="14">
        <v>20.78</v>
      </c>
      <c r="K11" s="25">
        <v>20.56</v>
      </c>
    </row>
    <row r="12" spans="1:11" ht="15" customHeight="1" x14ac:dyDescent="0.25">
      <c r="A12" s="3" t="s">
        <v>10</v>
      </c>
      <c r="B12" s="25">
        <v>18.440000000000001</v>
      </c>
      <c r="C12" s="25">
        <v>19</v>
      </c>
      <c r="D12" s="25">
        <v>17.22</v>
      </c>
      <c r="E12" s="25">
        <v>17.440000000000001</v>
      </c>
      <c r="F12" s="25">
        <v>16.89</v>
      </c>
      <c r="G12" s="25">
        <v>16.89</v>
      </c>
      <c r="H12" s="25">
        <v>16.11</v>
      </c>
      <c r="I12" s="25">
        <v>17.329999999999998</v>
      </c>
      <c r="J12" s="14">
        <v>15.11</v>
      </c>
      <c r="K12" s="25">
        <v>15.67</v>
      </c>
    </row>
    <row r="13" spans="1:11" ht="15" customHeight="1" x14ac:dyDescent="0.25">
      <c r="A13" s="7" t="s">
        <v>8</v>
      </c>
      <c r="B13" s="25">
        <f t="shared" ref="B13:K13" si="1">SUM(B8:B12)</f>
        <v>90.449999999999989</v>
      </c>
      <c r="C13" s="25">
        <f t="shared" si="1"/>
        <v>91.11</v>
      </c>
      <c r="D13" s="25">
        <f t="shared" si="1"/>
        <v>91</v>
      </c>
      <c r="E13" s="25">
        <f t="shared" si="1"/>
        <v>87.33</v>
      </c>
      <c r="F13" s="25">
        <f t="shared" si="1"/>
        <v>85</v>
      </c>
      <c r="G13" s="25">
        <f t="shared" si="1"/>
        <v>84.34</v>
      </c>
      <c r="H13" s="25">
        <f t="shared" si="1"/>
        <v>84.11999999999999</v>
      </c>
      <c r="I13" s="25">
        <f t="shared" si="1"/>
        <v>85.33</v>
      </c>
      <c r="J13" s="25">
        <f t="shared" si="1"/>
        <v>78.12</v>
      </c>
      <c r="K13" s="25">
        <f t="shared" si="1"/>
        <v>76.45</v>
      </c>
    </row>
    <row r="14" spans="1:11" ht="15" customHeight="1" x14ac:dyDescent="0.25">
      <c r="A14" s="3"/>
      <c r="D14" s="25"/>
      <c r="H14" s="25"/>
      <c r="I14" s="25"/>
      <c r="J14" s="25"/>
      <c r="K14" s="25"/>
    </row>
    <row r="15" spans="1:11" ht="25.5" x14ac:dyDescent="0.25">
      <c r="A15" s="16" t="s">
        <v>32</v>
      </c>
      <c r="B15" s="24">
        <v>81.28</v>
      </c>
      <c r="C15" s="24">
        <v>81.72</v>
      </c>
      <c r="D15" s="24">
        <v>79.34</v>
      </c>
      <c r="E15" s="24">
        <v>77.459999999999994</v>
      </c>
      <c r="F15" s="24">
        <v>74.81</v>
      </c>
      <c r="G15" s="24">
        <v>74.459999999999994</v>
      </c>
      <c r="H15" s="24">
        <v>72.709999999999994</v>
      </c>
      <c r="I15" s="24">
        <v>73.12</v>
      </c>
      <c r="J15" s="24">
        <v>67.319999999999993</v>
      </c>
      <c r="K15" s="24">
        <v>67.05</v>
      </c>
    </row>
    <row r="16" spans="1:11" x14ac:dyDescent="0.25">
      <c r="A16" s="16" t="s">
        <v>33</v>
      </c>
      <c r="B16" s="24">
        <f t="shared" ref="B16:K16" si="2">0.75*B15</f>
        <v>60.96</v>
      </c>
      <c r="C16" s="24">
        <f t="shared" si="2"/>
        <v>61.29</v>
      </c>
      <c r="D16" s="24">
        <f t="shared" si="2"/>
        <v>59.505000000000003</v>
      </c>
      <c r="E16" s="24">
        <f t="shared" si="2"/>
        <v>58.094999999999999</v>
      </c>
      <c r="F16" s="24">
        <f t="shared" si="2"/>
        <v>56.107500000000002</v>
      </c>
      <c r="G16" s="24">
        <f t="shared" si="2"/>
        <v>55.844999999999999</v>
      </c>
      <c r="H16" s="24">
        <f t="shared" si="2"/>
        <v>54.532499999999999</v>
      </c>
      <c r="I16" s="24">
        <f t="shared" si="2"/>
        <v>54.84</v>
      </c>
      <c r="J16" s="24">
        <f t="shared" si="2"/>
        <v>50.489999999999995</v>
      </c>
      <c r="K16" s="24">
        <f t="shared" si="2"/>
        <v>50.287499999999994</v>
      </c>
    </row>
    <row r="17" spans="1:11" ht="15" customHeight="1" x14ac:dyDescent="0.25">
      <c r="A17" s="3"/>
      <c r="D17" s="25"/>
      <c r="H17" s="25"/>
      <c r="I17" s="25"/>
      <c r="J17" s="25"/>
      <c r="K17" s="25"/>
    </row>
    <row r="18" spans="1:11" ht="15" customHeight="1" x14ac:dyDescent="0.25">
      <c r="A18" s="13" t="s">
        <v>7</v>
      </c>
      <c r="B18" s="22">
        <f t="shared" ref="B18:K18" si="3">B5+B16</f>
        <v>85.960000000000008</v>
      </c>
      <c r="C18" s="22">
        <f t="shared" si="3"/>
        <v>85.182500000000005</v>
      </c>
      <c r="D18" s="22">
        <f t="shared" si="3"/>
        <v>83.397500000000008</v>
      </c>
      <c r="E18" s="22">
        <f t="shared" si="3"/>
        <v>80.877499999999998</v>
      </c>
      <c r="F18" s="22">
        <f t="shared" si="3"/>
        <v>80</v>
      </c>
      <c r="G18" s="22">
        <f t="shared" si="3"/>
        <v>79.737499999999997</v>
      </c>
      <c r="H18" s="22">
        <f t="shared" si="3"/>
        <v>79.532499999999999</v>
      </c>
      <c r="I18" s="22">
        <f t="shared" si="3"/>
        <v>78.732500000000002</v>
      </c>
      <c r="J18" s="22">
        <f t="shared" si="3"/>
        <v>75.489999999999995</v>
      </c>
      <c r="K18" s="22">
        <f t="shared" si="3"/>
        <v>75.287499999999994</v>
      </c>
    </row>
    <row r="19" spans="1:11" ht="15" customHeight="1" x14ac:dyDescent="0.25">
      <c r="A19" s="10"/>
      <c r="B19" s="15"/>
      <c r="C19" s="15"/>
      <c r="D19" s="15"/>
      <c r="E19" s="15"/>
      <c r="F19" s="15"/>
      <c r="G19" s="15"/>
      <c r="H19" s="15"/>
      <c r="J19" s="15"/>
      <c r="K19" s="15"/>
    </row>
    <row r="20" spans="1:11" ht="25.5" x14ac:dyDescent="0.25">
      <c r="A20" s="26" t="s">
        <v>34</v>
      </c>
      <c r="B20" s="23"/>
      <c r="C20" s="23"/>
      <c r="D20" s="23"/>
      <c r="E20" s="23"/>
      <c r="F20" s="23"/>
      <c r="G20" s="23"/>
      <c r="H20" s="23"/>
      <c r="J20" s="23"/>
      <c r="K20" s="23"/>
    </row>
    <row r="21" spans="1:11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</row>
    <row r="22" spans="1:11" x14ac:dyDescent="0.25">
      <c r="B22" s="14"/>
      <c r="C22" s="14"/>
      <c r="D22" s="14"/>
      <c r="E22" s="14"/>
      <c r="F22" s="14"/>
      <c r="G22" s="14"/>
      <c r="H22" s="14"/>
      <c r="I22" s="14"/>
      <c r="J22" s="14"/>
      <c r="K22" s="14"/>
    </row>
    <row r="23" spans="1:11" x14ac:dyDescent="0.25"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pans="1:11" x14ac:dyDescent="0.25"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1" x14ac:dyDescent="0.25"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1" x14ac:dyDescent="0.25">
      <c r="B26" s="14"/>
      <c r="C26" s="14"/>
      <c r="D26" s="14"/>
      <c r="E26" s="14"/>
      <c r="F26" s="14"/>
      <c r="G26" s="14"/>
      <c r="H26" s="14"/>
      <c r="I26" s="14"/>
      <c r="J26" s="14"/>
      <c r="K26" s="14"/>
    </row>
  </sheetData>
  <sortState xmlns:xlrd2="http://schemas.microsoft.com/office/spreadsheetml/2017/richdata2" columnSort="1" caseSensitive="1" ref="B2:K18">
    <sortCondition descending="1" ref="B18:K18"/>
  </sortState>
  <conditionalFormatting sqref="B8:I8 K8 B10:I10 K10">
    <cfRule type="cellIs" dxfId="5" priority="3" operator="greaterThan">
      <formula>10</formula>
    </cfRule>
  </conditionalFormatting>
  <conditionalFormatting sqref="B9:I9 K9 B11:I11 K11">
    <cfRule type="cellIs" dxfId="4" priority="2" operator="greaterThan">
      <formula>30</formula>
    </cfRule>
  </conditionalFormatting>
  <conditionalFormatting sqref="B12:I12 K12">
    <cfRule type="cellIs" dxfId="3" priority="1" operator="greaterThan">
      <formula>20</formula>
    </cfRule>
  </conditionalFormatting>
  <pageMargins left="0.31496062992125984" right="0.31496062992125984" top="0.55118110236220474" bottom="0.55118110236220474" header="0.31496062992125984" footer="0.31496062992125984"/>
  <pageSetup paperSize="9" scale="80" orientation="landscape" r:id="rId1"/>
  <headerFooter>
    <oddFooter>&amp;C&amp;"Arial,Regular"&amp;10&amp;P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6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19" sqref="A19"/>
    </sheetView>
  </sheetViews>
  <sheetFormatPr defaultRowHeight="15" x14ac:dyDescent="0.25"/>
  <cols>
    <col min="1" max="1" width="56.7109375" customWidth="1"/>
    <col min="2" max="11" width="12.7109375" customWidth="1"/>
  </cols>
  <sheetData>
    <row r="1" spans="1:11" ht="61.5" customHeight="1" thickBot="1" x14ac:dyDescent="0.5">
      <c r="A1" s="17"/>
      <c r="B1" s="18"/>
      <c r="C1" s="18"/>
      <c r="D1" s="18"/>
      <c r="E1" s="18"/>
      <c r="F1" s="18"/>
      <c r="G1" s="18"/>
      <c r="H1" s="18"/>
      <c r="I1" s="18"/>
      <c r="J1" s="28" t="s">
        <v>23</v>
      </c>
      <c r="K1" s="18"/>
    </row>
    <row r="2" spans="1:11" ht="30" customHeight="1" x14ac:dyDescent="0.25">
      <c r="A2" s="19" t="s">
        <v>0</v>
      </c>
      <c r="B2" s="11" t="s">
        <v>28</v>
      </c>
      <c r="C2" s="11" t="s">
        <v>25</v>
      </c>
      <c r="D2" s="11" t="s">
        <v>26</v>
      </c>
      <c r="E2" s="11" t="s">
        <v>27</v>
      </c>
      <c r="F2" s="11" t="s">
        <v>31</v>
      </c>
      <c r="G2" s="11" t="s">
        <v>29</v>
      </c>
      <c r="H2" s="11" t="s">
        <v>24</v>
      </c>
      <c r="I2" s="11" t="s">
        <v>15</v>
      </c>
      <c r="J2" s="11" t="s">
        <v>14</v>
      </c>
      <c r="K2" s="11" t="s">
        <v>30</v>
      </c>
    </row>
    <row r="3" spans="1:11" ht="15" customHeight="1" x14ac:dyDescent="0.25">
      <c r="A3" s="3"/>
      <c r="B3" s="4"/>
      <c r="C3" s="4"/>
      <c r="D3" s="4"/>
      <c r="E3" s="4"/>
      <c r="F3" s="4"/>
      <c r="G3" s="4"/>
      <c r="I3" s="4"/>
      <c r="J3" s="4"/>
      <c r="K3" s="4"/>
    </row>
    <row r="4" spans="1:11" ht="15" customHeight="1" x14ac:dyDescent="0.25">
      <c r="A4" s="5" t="s">
        <v>9</v>
      </c>
      <c r="B4" s="24">
        <v>95.57</v>
      </c>
      <c r="C4" s="24">
        <v>100</v>
      </c>
      <c r="D4" s="24">
        <v>100</v>
      </c>
      <c r="E4" s="24">
        <v>95.57</v>
      </c>
      <c r="F4" s="24">
        <v>91.13</v>
      </c>
      <c r="G4" s="24">
        <v>95.57</v>
      </c>
      <c r="H4" s="24">
        <v>100</v>
      </c>
      <c r="I4" s="24">
        <v>91.13</v>
      </c>
      <c r="J4" s="24">
        <v>91.13</v>
      </c>
      <c r="K4" s="24">
        <v>91.13</v>
      </c>
    </row>
    <row r="5" spans="1:11" ht="15" customHeight="1" x14ac:dyDescent="0.25">
      <c r="A5" s="5" t="s">
        <v>1</v>
      </c>
      <c r="B5" s="24">
        <f t="shared" ref="B5:K5" si="0">0.25*B4</f>
        <v>23.892499999999998</v>
      </c>
      <c r="C5" s="24">
        <f t="shared" si="0"/>
        <v>25</v>
      </c>
      <c r="D5" s="24">
        <f t="shared" si="0"/>
        <v>25</v>
      </c>
      <c r="E5" s="24">
        <f t="shared" si="0"/>
        <v>23.892499999999998</v>
      </c>
      <c r="F5" s="24">
        <f t="shared" si="0"/>
        <v>22.782499999999999</v>
      </c>
      <c r="G5" s="24">
        <f t="shared" si="0"/>
        <v>23.892499999999998</v>
      </c>
      <c r="H5" s="24">
        <f t="shared" si="0"/>
        <v>25</v>
      </c>
      <c r="I5" s="24">
        <f t="shared" si="0"/>
        <v>22.782499999999999</v>
      </c>
      <c r="J5" s="24">
        <f t="shared" si="0"/>
        <v>22.782499999999999</v>
      </c>
      <c r="K5" s="24">
        <f t="shared" si="0"/>
        <v>22.782499999999999</v>
      </c>
    </row>
    <row r="6" spans="1:11" ht="15" customHeight="1" x14ac:dyDescent="0.25">
      <c r="A6" s="6"/>
      <c r="B6" s="21"/>
      <c r="C6" s="21"/>
      <c r="D6" s="21"/>
      <c r="E6" s="21"/>
      <c r="F6" s="21"/>
      <c r="G6" s="21"/>
      <c r="I6" s="21"/>
      <c r="J6" s="21"/>
      <c r="K6" s="21"/>
    </row>
    <row r="7" spans="1:11" ht="15" customHeight="1" x14ac:dyDescent="0.25">
      <c r="A7" s="7" t="s">
        <v>2</v>
      </c>
      <c r="B7" s="21"/>
      <c r="C7" s="21"/>
      <c r="D7" s="21"/>
      <c r="E7" s="21"/>
      <c r="F7" s="21"/>
      <c r="G7" s="21"/>
      <c r="I7" s="21"/>
      <c r="J7" s="21"/>
      <c r="K7" s="21"/>
    </row>
    <row r="8" spans="1:11" ht="15" customHeight="1" x14ac:dyDescent="0.25">
      <c r="A8" s="3" t="s">
        <v>3</v>
      </c>
      <c r="B8" s="25">
        <v>8.44</v>
      </c>
      <c r="C8" s="25">
        <v>8.44</v>
      </c>
      <c r="D8" s="25">
        <v>8.11</v>
      </c>
      <c r="E8" s="25">
        <v>8.44</v>
      </c>
      <c r="F8" s="25">
        <v>8.67</v>
      </c>
      <c r="G8" s="25">
        <v>8</v>
      </c>
      <c r="H8" s="25">
        <v>7.11</v>
      </c>
      <c r="I8" s="25">
        <v>9.2200000000000006</v>
      </c>
      <c r="J8" s="25">
        <v>8.33</v>
      </c>
      <c r="K8" s="25">
        <v>8.44</v>
      </c>
    </row>
    <row r="9" spans="1:11" ht="15" customHeight="1" x14ac:dyDescent="0.25">
      <c r="A9" s="3" t="s">
        <v>4</v>
      </c>
      <c r="B9" s="25">
        <v>27.11</v>
      </c>
      <c r="C9" s="25">
        <v>26.44</v>
      </c>
      <c r="D9" s="25">
        <v>26.78</v>
      </c>
      <c r="E9" s="25">
        <v>27.11</v>
      </c>
      <c r="F9" s="25">
        <v>26.11</v>
      </c>
      <c r="G9" s="25">
        <v>26.44</v>
      </c>
      <c r="H9" s="25">
        <v>24.89</v>
      </c>
      <c r="I9" s="25">
        <v>25.22</v>
      </c>
      <c r="J9" s="25">
        <v>25</v>
      </c>
      <c r="K9" s="25">
        <v>24.67</v>
      </c>
    </row>
    <row r="10" spans="1:11" s="1" customFormat="1" ht="25.5" x14ac:dyDescent="0.25">
      <c r="A10" s="8" t="s">
        <v>5</v>
      </c>
      <c r="B10" s="25">
        <v>8.89</v>
      </c>
      <c r="C10" s="25">
        <v>8.56</v>
      </c>
      <c r="D10" s="25">
        <v>8.7799999999999994</v>
      </c>
      <c r="E10" s="25">
        <v>9</v>
      </c>
      <c r="F10" s="25">
        <v>8.33</v>
      </c>
      <c r="G10" s="25">
        <v>8</v>
      </c>
      <c r="H10" s="30">
        <v>8</v>
      </c>
      <c r="I10" s="25">
        <v>7.67</v>
      </c>
      <c r="J10" s="25">
        <v>8.11</v>
      </c>
      <c r="K10" s="25">
        <v>7.56</v>
      </c>
    </row>
    <row r="11" spans="1:11" ht="15" customHeight="1" x14ac:dyDescent="0.25">
      <c r="A11" s="3" t="s">
        <v>6</v>
      </c>
      <c r="B11" s="25">
        <v>26.11</v>
      </c>
      <c r="C11" s="25">
        <v>26.67</v>
      </c>
      <c r="D11" s="25">
        <v>24.11</v>
      </c>
      <c r="E11" s="25">
        <v>26.89</v>
      </c>
      <c r="F11" s="25">
        <v>25.56</v>
      </c>
      <c r="G11" s="25">
        <v>24.67</v>
      </c>
      <c r="H11" s="25">
        <v>23.33</v>
      </c>
      <c r="I11" s="25">
        <v>23.56</v>
      </c>
      <c r="J11" s="25">
        <v>22.78</v>
      </c>
      <c r="K11" s="25">
        <v>22</v>
      </c>
    </row>
    <row r="12" spans="1:11" ht="15" customHeight="1" x14ac:dyDescent="0.25">
      <c r="A12" s="3" t="s">
        <v>10</v>
      </c>
      <c r="B12" s="25">
        <v>17.78</v>
      </c>
      <c r="C12" s="25">
        <v>18.329999999999998</v>
      </c>
      <c r="D12" s="25">
        <v>17</v>
      </c>
      <c r="E12" s="25">
        <v>18.329999999999998</v>
      </c>
      <c r="F12" s="25">
        <v>17.78</v>
      </c>
      <c r="G12" s="25">
        <v>16.440000000000001</v>
      </c>
      <c r="H12" s="25">
        <v>16.329999999999998</v>
      </c>
      <c r="I12" s="25">
        <v>15.56</v>
      </c>
      <c r="J12" s="25">
        <v>16.329999999999998</v>
      </c>
      <c r="K12" s="25">
        <v>16</v>
      </c>
    </row>
    <row r="13" spans="1:11" ht="15" customHeight="1" x14ac:dyDescent="0.25">
      <c r="A13" s="7" t="s">
        <v>8</v>
      </c>
      <c r="B13" s="25">
        <f t="shared" ref="B13:K13" si="1">SUM(B8:B12)</f>
        <v>88.33</v>
      </c>
      <c r="C13" s="25">
        <f t="shared" si="1"/>
        <v>88.440000000000012</v>
      </c>
      <c r="D13" s="25">
        <f t="shared" si="1"/>
        <v>84.78</v>
      </c>
      <c r="E13" s="25">
        <f t="shared" si="1"/>
        <v>89.77</v>
      </c>
      <c r="F13" s="25">
        <f t="shared" si="1"/>
        <v>86.45</v>
      </c>
      <c r="G13" s="25">
        <f t="shared" si="1"/>
        <v>83.55</v>
      </c>
      <c r="H13" s="25">
        <f t="shared" si="1"/>
        <v>79.66</v>
      </c>
      <c r="I13" s="25">
        <f t="shared" si="1"/>
        <v>81.23</v>
      </c>
      <c r="J13" s="25">
        <f t="shared" si="1"/>
        <v>80.55</v>
      </c>
      <c r="K13" s="25">
        <f t="shared" si="1"/>
        <v>78.67</v>
      </c>
    </row>
    <row r="14" spans="1:11" ht="15" customHeight="1" x14ac:dyDescent="0.25">
      <c r="A14" s="9"/>
      <c r="B14" s="21"/>
      <c r="C14" s="21"/>
      <c r="D14" s="21"/>
      <c r="E14" s="21"/>
      <c r="F14" s="21"/>
      <c r="G14" s="21"/>
      <c r="I14" s="21"/>
      <c r="J14" s="21"/>
      <c r="K14" s="21"/>
    </row>
    <row r="15" spans="1:11" ht="25.5" x14ac:dyDescent="0.25">
      <c r="A15" s="16" t="s">
        <v>32</v>
      </c>
      <c r="B15" s="24">
        <v>81.709999999999994</v>
      </c>
      <c r="C15" s="24">
        <v>80.040000000000006</v>
      </c>
      <c r="D15" s="24">
        <v>78.72</v>
      </c>
      <c r="E15" s="24">
        <v>80.09</v>
      </c>
      <c r="F15" s="24">
        <v>79.44</v>
      </c>
      <c r="G15" s="24">
        <v>74.39</v>
      </c>
      <c r="H15" s="24">
        <v>72.010000000000005</v>
      </c>
      <c r="I15" s="24">
        <v>74.02</v>
      </c>
      <c r="J15" s="24">
        <v>72.569999999999993</v>
      </c>
      <c r="K15" s="24">
        <v>70.599999999999994</v>
      </c>
    </row>
    <row r="16" spans="1:11" x14ac:dyDescent="0.25">
      <c r="A16" s="16" t="s">
        <v>33</v>
      </c>
      <c r="B16" s="24">
        <f t="shared" ref="B16:K16" si="2">0.75*B15</f>
        <v>61.282499999999999</v>
      </c>
      <c r="C16" s="24">
        <f t="shared" si="2"/>
        <v>60.03</v>
      </c>
      <c r="D16" s="24">
        <f t="shared" si="2"/>
        <v>59.04</v>
      </c>
      <c r="E16" s="24">
        <f t="shared" si="2"/>
        <v>60.067500000000003</v>
      </c>
      <c r="F16" s="24">
        <f t="shared" si="2"/>
        <v>59.58</v>
      </c>
      <c r="G16" s="24">
        <f t="shared" si="2"/>
        <v>55.792500000000004</v>
      </c>
      <c r="H16" s="24">
        <f t="shared" si="2"/>
        <v>54.007500000000007</v>
      </c>
      <c r="I16" s="24">
        <f t="shared" si="2"/>
        <v>55.515000000000001</v>
      </c>
      <c r="J16" s="24">
        <f t="shared" si="2"/>
        <v>54.427499999999995</v>
      </c>
      <c r="K16" s="24">
        <f t="shared" si="2"/>
        <v>52.949999999999996</v>
      </c>
    </row>
    <row r="17" spans="1:11" ht="15" customHeight="1" x14ac:dyDescent="0.25">
      <c r="A17" s="9"/>
      <c r="B17" s="21"/>
      <c r="C17" s="21"/>
      <c r="D17" s="21"/>
      <c r="E17" s="21"/>
      <c r="F17" s="21"/>
      <c r="G17" s="21"/>
      <c r="I17" s="21"/>
      <c r="J17" s="21"/>
      <c r="K17" s="21"/>
    </row>
    <row r="18" spans="1:11" ht="15" customHeight="1" x14ac:dyDescent="0.25">
      <c r="A18" s="12" t="s">
        <v>7</v>
      </c>
      <c r="B18" s="22">
        <f t="shared" ref="B18:K18" si="3">B5+B16</f>
        <v>85.174999999999997</v>
      </c>
      <c r="C18" s="22">
        <f t="shared" si="3"/>
        <v>85.03</v>
      </c>
      <c r="D18" s="22">
        <f t="shared" si="3"/>
        <v>84.039999999999992</v>
      </c>
      <c r="E18" s="22">
        <f t="shared" si="3"/>
        <v>83.960000000000008</v>
      </c>
      <c r="F18" s="22">
        <f t="shared" si="3"/>
        <v>82.362499999999997</v>
      </c>
      <c r="G18" s="22">
        <f t="shared" si="3"/>
        <v>79.685000000000002</v>
      </c>
      <c r="H18" s="22">
        <f t="shared" si="3"/>
        <v>79.007500000000007</v>
      </c>
      <c r="I18" s="22">
        <f t="shared" si="3"/>
        <v>78.297499999999999</v>
      </c>
      <c r="J18" s="22">
        <f t="shared" si="3"/>
        <v>77.209999999999994</v>
      </c>
      <c r="K18" s="22">
        <f t="shared" si="3"/>
        <v>75.732499999999987</v>
      </c>
    </row>
    <row r="19" spans="1:11" ht="15" customHeight="1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ht="25.5" x14ac:dyDescent="0.25">
      <c r="A20" s="26" t="s">
        <v>34</v>
      </c>
    </row>
    <row r="21" spans="1:11" x14ac:dyDescent="0.25">
      <c r="A21" s="27"/>
      <c r="B21" s="14"/>
      <c r="C21" s="14"/>
      <c r="D21" s="14"/>
      <c r="E21" s="14"/>
      <c r="F21" s="14"/>
      <c r="G21" s="14"/>
      <c r="H21" s="14"/>
      <c r="I21" s="14"/>
      <c r="J21" s="14"/>
      <c r="K21" s="14"/>
    </row>
    <row r="22" spans="1:11" x14ac:dyDescent="0.25">
      <c r="B22" s="14"/>
      <c r="C22" s="14"/>
      <c r="D22" s="14"/>
      <c r="E22" s="14"/>
      <c r="F22" s="14"/>
      <c r="G22" s="14"/>
      <c r="H22" s="14"/>
      <c r="I22" s="14"/>
      <c r="J22" s="14"/>
      <c r="K22" s="14"/>
    </row>
    <row r="23" spans="1:11" x14ac:dyDescent="0.25"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pans="1:11" x14ac:dyDescent="0.25"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1" x14ac:dyDescent="0.25"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1" x14ac:dyDescent="0.25">
      <c r="B26" s="14"/>
      <c r="C26" s="14"/>
      <c r="D26" s="14"/>
      <c r="E26" s="14"/>
      <c r="F26" s="14"/>
      <c r="G26" s="14"/>
      <c r="H26" s="14"/>
      <c r="I26" s="14"/>
      <c r="J26" s="14"/>
      <c r="K26" s="14"/>
    </row>
  </sheetData>
  <sortState xmlns:xlrd2="http://schemas.microsoft.com/office/spreadsheetml/2017/richdata2" columnSort="1" ref="B2:K18">
    <sortCondition descending="1" ref="B18:K18"/>
  </sortState>
  <conditionalFormatting sqref="B8:K8 B10:K10">
    <cfRule type="cellIs" dxfId="2" priority="3" operator="greaterThan">
      <formula>10</formula>
    </cfRule>
  </conditionalFormatting>
  <conditionalFormatting sqref="B9:K9 B11:K11">
    <cfRule type="cellIs" dxfId="1" priority="2" operator="greaterThan">
      <formula>30</formula>
    </cfRule>
  </conditionalFormatting>
  <conditionalFormatting sqref="B12:K12">
    <cfRule type="cellIs" dxfId="0" priority="1" operator="greaterThan">
      <formula>20</formula>
    </cfRule>
  </conditionalFormatting>
  <pageMargins left="0.31496062992125984" right="0.31496062992125984" top="0.55118110236220474" bottom="0.55118110236220474" header="0.31496062992125984" footer="0.31496062992125984"/>
  <pageSetup paperSize="9" scale="80" orientation="landscape" r:id="rId1"/>
  <headerFooter>
    <oddFooter>&amp;C&amp;"Arial,Regular"&amp;10&amp;P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 Kategorija - 3. i 4. razred</vt:lpstr>
      <vt:lpstr>B Kategorija - 1. i 2. razred</vt:lpstr>
      <vt:lpstr>'A Kategorija - 3. i 4. razred'!Print_Titles</vt:lpstr>
      <vt:lpstr>'B Kategorija - 1. i 2. razred'!Print_Titles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Beljan Ščuric Ana</cp:lastModifiedBy>
  <cp:lastPrinted>2023-03-20T07:18:55Z</cp:lastPrinted>
  <dcterms:created xsi:type="dcterms:W3CDTF">2020-03-26T07:50:33Z</dcterms:created>
  <dcterms:modified xsi:type="dcterms:W3CDTF">2025-04-04T07:17:30Z</dcterms:modified>
</cp:coreProperties>
</file>